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160" windowHeight="1260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24" i="1"/>
  <c r="G23"/>
  <c r="G13"/>
  <c r="G36"/>
  <c r="G30"/>
  <c r="AE37"/>
  <c r="AE38"/>
  <c r="AD38"/>
  <c r="AC38"/>
  <c r="AB38"/>
  <c r="AA38"/>
  <c r="Z36"/>
  <c r="Z38"/>
  <c r="Y38"/>
  <c r="X38"/>
  <c r="W38"/>
  <c r="V38"/>
  <c r="U38"/>
  <c r="T36"/>
  <c r="T38"/>
  <c r="S24"/>
  <c r="S36"/>
  <c r="S38"/>
  <c r="R38"/>
  <c r="Q24"/>
  <c r="Q36"/>
  <c r="Q38"/>
  <c r="P38"/>
  <c r="O24"/>
  <c r="O36"/>
  <c r="O38"/>
  <c r="N36"/>
  <c r="N38"/>
  <c r="M24"/>
  <c r="M36"/>
  <c r="M38"/>
  <c r="L36"/>
  <c r="L38"/>
  <c r="K24"/>
  <c r="K36"/>
  <c r="K38"/>
  <c r="J36"/>
  <c r="J38"/>
  <c r="I38"/>
  <c r="H38"/>
  <c r="G16"/>
  <c r="G12"/>
  <c r="G38"/>
  <c r="F36"/>
  <c r="F38"/>
  <c r="F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E37"/>
  <c r="E38"/>
  <c r="AE36"/>
  <c r="AD36"/>
  <c r="AC36"/>
  <c r="AB36"/>
  <c r="AA36"/>
  <c r="Y36"/>
  <c r="X36"/>
  <c r="W36"/>
  <c r="V36"/>
  <c r="R36"/>
  <c r="P36"/>
  <c r="I36"/>
  <c r="H36"/>
  <c r="AE35"/>
  <c r="AD35"/>
  <c r="AC35"/>
  <c r="AB35"/>
  <c r="AA35"/>
  <c r="Z35"/>
  <c r="Y35"/>
  <c r="X35"/>
  <c r="W35"/>
  <c r="V35"/>
  <c r="T35"/>
  <c r="S11"/>
  <c r="S13"/>
  <c r="S15"/>
  <c r="S23"/>
  <c r="S35"/>
  <c r="R35"/>
  <c r="Q11"/>
  <c r="Q13"/>
  <c r="Q15"/>
  <c r="Q23"/>
  <c r="Q35"/>
  <c r="P35"/>
  <c r="O13"/>
  <c r="O15"/>
  <c r="O23"/>
  <c r="O35"/>
  <c r="N11"/>
  <c r="N18"/>
  <c r="N35"/>
  <c r="M13"/>
  <c r="M15"/>
  <c r="M23"/>
  <c r="M35"/>
  <c r="L15"/>
  <c r="L35"/>
  <c r="K23"/>
  <c r="K35"/>
  <c r="J35"/>
  <c r="I35"/>
  <c r="H35"/>
  <c r="G15"/>
  <c r="G11"/>
  <c r="G35"/>
  <c r="F15"/>
  <c r="F18"/>
  <c r="F35"/>
  <c r="E35"/>
  <c r="AE23"/>
  <c r="AD23"/>
  <c r="AC23"/>
  <c r="AB23"/>
  <c r="AA23"/>
  <c r="Z23"/>
  <c r="Y23"/>
  <c r="X23"/>
  <c r="W23"/>
  <c r="V23"/>
  <c r="T23"/>
  <c r="R23"/>
  <c r="P23"/>
  <c r="N23"/>
  <c r="L23"/>
  <c r="J23"/>
  <c r="I23"/>
  <c r="H23"/>
  <c r="F23"/>
  <c r="AE25"/>
  <c r="AD25"/>
  <c r="AC25"/>
  <c r="AB25"/>
  <c r="AA25"/>
  <c r="Z25"/>
  <c r="Y25"/>
  <c r="X25"/>
  <c r="W25"/>
  <c r="V25"/>
  <c r="T25"/>
  <c r="S25"/>
  <c r="R25"/>
  <c r="Q25"/>
  <c r="P25"/>
  <c r="N25"/>
  <c r="M25"/>
  <c r="L25"/>
  <c r="J25"/>
  <c r="I25"/>
  <c r="H25"/>
  <c r="G26"/>
  <c r="G25"/>
  <c r="F25"/>
  <c r="E25"/>
  <c r="AE24"/>
  <c r="AD24"/>
  <c r="AC24"/>
  <c r="AB24"/>
  <c r="AA24"/>
  <c r="Z24"/>
  <c r="Y24"/>
  <c r="X24"/>
  <c r="W24"/>
  <c r="V24"/>
  <c r="T24"/>
  <c r="R24"/>
  <c r="P24"/>
  <c r="N24"/>
  <c r="L24"/>
  <c r="J24"/>
  <c r="I24"/>
  <c r="H24"/>
  <c r="E23"/>
  <c r="E24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E32"/>
  <c r="G34"/>
  <c r="F34"/>
  <c r="G33"/>
  <c r="F33"/>
  <c r="G21"/>
  <c r="F24"/>
  <c r="F26"/>
  <c r="G28"/>
  <c r="G27"/>
  <c r="F28"/>
  <c r="F30"/>
  <c r="F27"/>
  <c r="H27"/>
  <c r="I27"/>
  <c r="J27"/>
  <c r="L27"/>
  <c r="M27"/>
  <c r="N27"/>
  <c r="O27"/>
  <c r="P27"/>
  <c r="Q27"/>
  <c r="R27"/>
  <c r="S27"/>
  <c r="T27"/>
  <c r="V27"/>
  <c r="W27"/>
  <c r="X27"/>
  <c r="Y27"/>
  <c r="Z27"/>
  <c r="AA27"/>
  <c r="AB27"/>
  <c r="AC27"/>
  <c r="AD27"/>
  <c r="AE27"/>
  <c r="E27"/>
  <c r="F29"/>
  <c r="G29"/>
  <c r="H29"/>
  <c r="I29"/>
  <c r="J29"/>
  <c r="K29"/>
  <c r="L29"/>
  <c r="M29"/>
  <c r="N29"/>
  <c r="O29"/>
  <c r="P29"/>
  <c r="Q29"/>
  <c r="R29"/>
  <c r="S29"/>
  <c r="T29"/>
  <c r="V29"/>
  <c r="W29"/>
  <c r="X29"/>
  <c r="Y29"/>
  <c r="Z29"/>
  <c r="AA29"/>
  <c r="AB29"/>
  <c r="AC29"/>
  <c r="AD29"/>
  <c r="AE29"/>
  <c r="E29"/>
  <c r="G19"/>
  <c r="H19"/>
  <c r="I19"/>
  <c r="J19"/>
  <c r="K19"/>
  <c r="L19"/>
  <c r="M19"/>
  <c r="O19"/>
  <c r="P19"/>
  <c r="Q19"/>
  <c r="R19"/>
  <c r="S19"/>
  <c r="T19"/>
  <c r="U19"/>
  <c r="V19"/>
  <c r="W19"/>
  <c r="X19"/>
  <c r="Y19"/>
  <c r="Z19"/>
  <c r="AA19"/>
  <c r="AB19"/>
  <c r="AC19"/>
  <c r="AD19"/>
  <c r="AE19"/>
  <c r="E19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E20"/>
  <c r="G18"/>
  <c r="H18"/>
  <c r="I18"/>
  <c r="J18"/>
  <c r="K18"/>
  <c r="L18"/>
  <c r="M18"/>
  <c r="O18"/>
  <c r="P18"/>
  <c r="Q18"/>
  <c r="R18"/>
  <c r="S18"/>
  <c r="T18"/>
  <c r="U18"/>
  <c r="V18"/>
  <c r="W18"/>
  <c r="X18"/>
  <c r="Y18"/>
  <c r="Z18"/>
  <c r="AA18"/>
  <c r="AB18"/>
  <c r="AC18"/>
  <c r="AD18"/>
  <c r="AE18"/>
  <c r="E18"/>
  <c r="H15"/>
  <c r="I15"/>
  <c r="J15"/>
  <c r="K15"/>
  <c r="N15"/>
  <c r="P15"/>
  <c r="R15"/>
  <c r="T15"/>
  <c r="V15"/>
  <c r="W15"/>
  <c r="X15"/>
  <c r="Y15"/>
  <c r="Z15"/>
  <c r="AA15"/>
  <c r="AB15"/>
  <c r="AC15"/>
  <c r="AD15"/>
  <c r="AE15"/>
  <c r="E15"/>
  <c r="H13"/>
  <c r="I13"/>
  <c r="K13"/>
  <c r="P13"/>
  <c r="R13"/>
  <c r="V13"/>
  <c r="W13"/>
  <c r="X13"/>
  <c r="Y13"/>
  <c r="AA13"/>
  <c r="AB13"/>
  <c r="AC13"/>
  <c r="AD13"/>
  <c r="AE13"/>
  <c r="E13"/>
  <c r="H11"/>
  <c r="I11"/>
  <c r="J11"/>
  <c r="K11"/>
  <c r="M11"/>
  <c r="O11"/>
  <c r="P11"/>
  <c r="R11"/>
  <c r="T11"/>
  <c r="U11"/>
  <c r="V11"/>
  <c r="W11"/>
  <c r="X11"/>
  <c r="Y11"/>
  <c r="Z11"/>
  <c r="AA11"/>
  <c r="AB11"/>
  <c r="AC11"/>
  <c r="AD11"/>
  <c r="AE11"/>
  <c r="E11"/>
  <c r="E36"/>
</calcChain>
</file>

<file path=xl/sharedStrings.xml><?xml version="1.0" encoding="utf-8"?>
<sst xmlns="http://schemas.openxmlformats.org/spreadsheetml/2006/main" count="109" uniqueCount="58">
  <si>
    <t>Сетевой график реализации муниципальной программы</t>
  </si>
  <si>
    <t>№ п/п</t>
  </si>
  <si>
    <t>Мероприятия программы</t>
  </si>
  <si>
    <t>Ответственный исполнитель/соисполнитель</t>
  </si>
  <si>
    <t>Источник финансирования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</si>
  <si>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</si>
  <si>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</si>
  <si>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</si>
  <si>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</si>
  <si>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</si>
  <si>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</si>
  <si>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</si>
  <si>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</si>
  <si>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</si>
  <si>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</si>
  <si>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</si>
  <si>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</si>
  <si>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</si>
  <si>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(в соответствии с решением Думы города "О бюджете")</t>
  </si>
  <si>
    <t>Факт</t>
  </si>
  <si>
    <t>План</t>
  </si>
  <si>
    <t>1.</t>
  </si>
  <si>
    <t>Итого:</t>
  </si>
  <si>
    <t>Местный бюджет</t>
  </si>
  <si>
    <t>2.</t>
  </si>
  <si>
    <t>Информационное обеспечение деятельности администрации города Радужный по средством оказания услуг телевидения</t>
  </si>
  <si>
    <t>Информационное обеспечение деятельности администрации города Радужный посредством оказания услуг радиовещания</t>
  </si>
  <si>
    <t>Субсидия на возмещение затрат для опубликования муниципальных правовых актов,  обсуждения проектов муниципальных правовых актов по вопросам местного значения, доведения до сведения жителей  муниципального образования 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</si>
  <si>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Всего по муниципальной программе  (в разрезе исполнителей, соисполнителей)</t>
  </si>
  <si>
    <t xml:space="preserve">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 </t>
  </si>
  <si>
    <r>
      <t>Ответственный исполнитель</t>
    </r>
    <r>
      <rPr>
        <b/>
        <sz val="9"/>
        <color indexed="8"/>
        <rFont val="Arial"/>
        <family val="2"/>
        <charset val="204"/>
      </rPr>
      <t>: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Отдел реализации административной реформы и информационной политики администрации города Радужный</t>
    </r>
  </si>
  <si>
    <t>3.</t>
  </si>
  <si>
    <t>Отдел реализации административной реформы и информационной политики администрации города Радужный</t>
  </si>
  <si>
    <t>Информационное обеспечение деятельности администрации города Радужный</t>
  </si>
  <si>
    <t xml:space="preserve">Оказание финансовой поддержки социально ориентированным некоммерческим организациям на оплату (погашение задолженности) жилищно-коммунальных услуг </t>
  </si>
  <si>
    <t>Оказание финансовой поддержки общественным организациям ветеранов (пенсионеров) войны, труда, Вооруженных Сил, правоохранительных органов, Афганистана и Чеченских событий, инвалидов</t>
  </si>
  <si>
    <t>4.</t>
  </si>
  <si>
    <t>5.</t>
  </si>
  <si>
    <t>5.1.</t>
  </si>
  <si>
    <t>5.2.</t>
  </si>
  <si>
    <t>5.3.</t>
  </si>
  <si>
    <t>"Развитие гражданского общества города Радужный на на 2019-2025 годы и на период до 2030 года"</t>
  </si>
  <si>
    <t xml:space="preserve">ЦЕЛЬ  Совершенствование механизма взаимодействия органов местного самоуправления с институтами гражданского общества в решении вопросов местного значения; обеспечение реализации конституционных прав граждан на получение своевременной, достоверной, полной и разносторонней информации о деятельности органов местного самоуправления и социально экономическом развитии города Радужный; создание условий для развития социально ориентированных некоммерческих организаций </t>
  </si>
  <si>
    <t>ЗАДАЧА 1: Содействие формированию открытой и конкурентной системы поддержки социально ориентированных некоммерческих организаций  Обеспечение открытой и конкурентной системы поддержки социально ориентированных некоммерческих организаций</t>
  </si>
  <si>
    <t>Объем средств, предусмотренный на реализацию программ в 2019году (план по программе)</t>
  </si>
  <si>
    <t>Всего с начала 2019 года на отчетную дату</t>
  </si>
  <si>
    <t>Финансовые затраты на реализацию программы в 2019 году</t>
  </si>
  <si>
    <t>ЗАДАЧА 2: Формирование положительного имиджа города Радужный на федеральном, региональном и муниципальном уровнях</t>
  </si>
  <si>
    <t>Создание условий для формирования положительного имиджа города Радужный на федеральном, региональном и муниципальном уровнях</t>
  </si>
  <si>
    <t xml:space="preserve">ЗАДАЧА 3:  Обеспечение информационной открытости деятельности органов местного самоуправления города Радужный  </t>
  </si>
  <si>
    <t>ЗАДАЧА 4: Совершенствование механизма поддержки территориального общественного самоуправления (ТОС), вовлечение граждан по месту жительства в решение вопросов местного значения</t>
  </si>
  <si>
    <t>6.</t>
  </si>
  <si>
    <t>Поддержка гражданских инициатив через систему территориального общественного самоуправления (ТОС)</t>
  </si>
  <si>
    <t>4.1.</t>
  </si>
  <si>
    <t>Организация и проведение муниципальных и участие в региональных  форумах, направленных на развитие гражданского общества</t>
  </si>
  <si>
    <t>Начальник отдела рализации административной реформы</t>
  </si>
  <si>
    <t>и информационной политики администрации города Радужный</t>
  </si>
  <si>
    <t>Т.В.Барабанова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</si>
</sst>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0" fillId="0" borderId="0" xfId="0" applyAlignment="1"/>
    <xf numFmtId="0" fontId="7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2" fontId="11" fillId="2" borderId="1" xfId="1" applyNumberFormat="1" applyFont="1" applyFill="1" applyBorder="1" applyAlignment="1">
      <alignment vertical="center" wrapText="1"/>
    </xf>
    <xf numFmtId="2" fontId="11" fillId="2" borderId="1" xfId="2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8" fillId="0" borderId="1" xfId="2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16" fillId="0" borderId="0" xfId="0" applyFont="1"/>
    <xf numFmtId="2" fontId="16" fillId="0" borderId="0" xfId="0" applyNumberFormat="1" applyFont="1"/>
    <xf numFmtId="2" fontId="10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vertic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18" fillId="0" borderId="0" xfId="0" applyFont="1"/>
    <xf numFmtId="0" fontId="19" fillId="0" borderId="0" xfId="0" applyFont="1"/>
    <xf numFmtId="2" fontId="19" fillId="0" borderId="0" xfId="0" applyNumberFormat="1" applyFont="1"/>
    <xf numFmtId="2" fontId="18" fillId="0" borderId="0" xfId="0" applyNumberFormat="1" applyFont="1"/>
    <xf numFmtId="2" fontId="8" fillId="0" borderId="3" xfId="2" applyNumberFormat="1" applyFont="1" applyFill="1" applyBorder="1" applyAlignment="1">
      <alignment horizontal="center" vertical="center" wrapText="1"/>
    </xf>
    <xf numFmtId="2" fontId="8" fillId="0" borderId="2" xfId="2" applyNumberFormat="1" applyFont="1" applyFill="1" applyBorder="1" applyAlignment="1">
      <alignment horizontal="center" vertical="center" wrapText="1"/>
    </xf>
    <xf numFmtId="2" fontId="11" fillId="0" borderId="3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9" fillId="0" borderId="10" xfId="0" applyNumberFormat="1" applyFont="1" applyBorder="1" applyAlignment="1">
      <alignment vertical="center" wrapText="1"/>
    </xf>
    <xf numFmtId="2" fontId="9" fillId="0" borderId="5" xfId="0" applyNumberFormat="1" applyFont="1" applyBorder="1" applyAlignment="1">
      <alignment vertical="center" wrapText="1"/>
    </xf>
    <xf numFmtId="2" fontId="9" fillId="0" borderId="6" xfId="0" applyNumberFormat="1" applyFont="1" applyBorder="1" applyAlignment="1">
      <alignment vertical="center" wrapText="1"/>
    </xf>
    <xf numFmtId="2" fontId="9" fillId="0" borderId="11" xfId="0" applyNumberFormat="1" applyFont="1" applyBorder="1" applyAlignment="1">
      <alignment vertical="center" wrapText="1"/>
    </xf>
    <xf numFmtId="2" fontId="9" fillId="0" borderId="14" xfId="0" applyNumberFormat="1" applyFont="1" applyBorder="1" applyAlignment="1">
      <alignment vertical="center" wrapText="1"/>
    </xf>
    <xf numFmtId="2" fontId="9" fillId="0" borderId="12" xfId="0" applyNumberFormat="1" applyFont="1" applyBorder="1" applyAlignment="1">
      <alignment vertical="center" wrapText="1"/>
    </xf>
    <xf numFmtId="2" fontId="10" fillId="0" borderId="10" xfId="0" applyNumberFormat="1" applyFont="1" applyBorder="1" applyAlignment="1">
      <alignment vertical="center" wrapText="1"/>
    </xf>
    <xf numFmtId="2" fontId="10" fillId="0" borderId="5" xfId="0" applyNumberFormat="1" applyFont="1" applyBorder="1" applyAlignment="1">
      <alignment vertical="center" wrapText="1"/>
    </xf>
    <xf numFmtId="2" fontId="10" fillId="0" borderId="6" xfId="0" applyNumberFormat="1" applyFont="1" applyBorder="1" applyAlignment="1">
      <alignment vertical="center" wrapText="1"/>
    </xf>
    <xf numFmtId="2" fontId="10" fillId="0" borderId="11" xfId="0" applyNumberFormat="1" applyFont="1" applyBorder="1" applyAlignment="1">
      <alignment vertical="center" wrapText="1"/>
    </xf>
    <xf numFmtId="2" fontId="10" fillId="0" borderId="14" xfId="0" applyNumberFormat="1" applyFont="1" applyBorder="1" applyAlignment="1">
      <alignment vertical="center" wrapText="1"/>
    </xf>
    <xf numFmtId="2" fontId="10" fillId="0" borderId="12" xfId="0" applyNumberFormat="1" applyFont="1" applyBorder="1" applyAlignment="1">
      <alignment vertical="center" wrapText="1"/>
    </xf>
    <xf numFmtId="2" fontId="9" fillId="0" borderId="3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2" fontId="8" fillId="0" borderId="3" xfId="1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2" fontId="9" fillId="0" borderId="3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2" fontId="8" fillId="0" borderId="3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vertical="top" wrapText="1"/>
    </xf>
    <xf numFmtId="2" fontId="8" fillId="0" borderId="1" xfId="1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2" fontId="9" fillId="0" borderId="7" xfId="0" applyNumberFormat="1" applyFont="1" applyBorder="1" applyAlignment="1">
      <alignment horizontal="left" vertical="top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2" fontId="9" fillId="0" borderId="3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2" fontId="11" fillId="0" borderId="3" xfId="1" applyNumberFormat="1" applyFont="1" applyBorder="1" applyAlignment="1">
      <alignment horizontal="center" vertical="top" wrapText="1"/>
    </xf>
    <xf numFmtId="2" fontId="11" fillId="0" borderId="2" xfId="1" applyNumberFormat="1" applyFont="1" applyBorder="1" applyAlignment="1">
      <alignment horizontal="center" vertical="top" wrapText="1"/>
    </xf>
    <xf numFmtId="2" fontId="8" fillId="0" borderId="2" xfId="1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2" fontId="10" fillId="0" borderId="3" xfId="0" applyNumberFormat="1" applyFont="1" applyBorder="1" applyAlignment="1">
      <alignment horizontal="center" vertical="top"/>
    </xf>
    <xf numFmtId="0" fontId="9" fillId="0" borderId="2" xfId="0" applyFont="1" applyBorder="1"/>
    <xf numFmtId="2" fontId="10" fillId="0" borderId="7" xfId="0" applyNumberFormat="1" applyFont="1" applyBorder="1" applyAlignment="1">
      <alignment vertical="center"/>
    </xf>
    <xf numFmtId="2" fontId="9" fillId="0" borderId="9" xfId="0" applyNumberFormat="1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0" fontId="10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 shrinkToFit="1"/>
    </xf>
    <xf numFmtId="0" fontId="10" fillId="0" borderId="2" xfId="0" applyFont="1" applyBorder="1" applyAlignment="1">
      <alignment horizontal="left" vertical="top" wrapText="1" shrinkToFit="1"/>
    </xf>
    <xf numFmtId="2" fontId="11" fillId="0" borderId="7" xfId="1" applyNumberFormat="1" applyFont="1" applyBorder="1" applyAlignment="1">
      <alignment horizontal="left" vertical="center" wrapText="1"/>
    </xf>
    <xf numFmtId="2" fontId="11" fillId="0" borderId="9" xfId="1" applyNumberFormat="1" applyFont="1" applyBorder="1" applyAlignment="1">
      <alignment horizontal="left" vertical="center" wrapText="1"/>
    </xf>
    <xf numFmtId="2" fontId="11" fillId="0" borderId="8" xfId="1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7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9" xfId="1" applyFont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2" fontId="11" fillId="0" borderId="3" xfId="1" applyNumberFormat="1" applyFont="1" applyBorder="1" applyAlignment="1">
      <alignment horizontal="left" vertical="top" wrapText="1"/>
    </xf>
    <xf numFmtId="2" fontId="6" fillId="0" borderId="3" xfId="1" applyNumberFormat="1" applyFont="1" applyBorder="1" applyAlignment="1">
      <alignment horizontal="center" vertical="top" wrapText="1"/>
    </xf>
    <xf numFmtId="2" fontId="6" fillId="0" borderId="2" xfId="1" applyNumberFormat="1" applyFont="1" applyBorder="1" applyAlignment="1">
      <alignment horizontal="center" vertical="top" wrapText="1"/>
    </xf>
    <xf numFmtId="2" fontId="14" fillId="0" borderId="3" xfId="1" applyNumberFormat="1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center" wrapText="1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4"/>
  <sheetViews>
    <sheetView tabSelected="1" workbookViewId="0">
      <pane ySplit="7" topLeftCell="A8" activePane="bottomLeft" state="frozen"/>
      <selection pane="bottomLeft" activeCell="U37" sqref="U37"/>
    </sheetView>
  </sheetViews>
  <sheetFormatPr defaultRowHeight="15"/>
  <cols>
    <col min="1" max="1" width="8.42578125" bestFit="1" customWidth="1"/>
    <col min="2" max="2" width="27.5703125" customWidth="1"/>
    <col min="3" max="3" width="16.5703125" customWidth="1"/>
    <col min="4" max="4" width="10.42578125" customWidth="1"/>
    <col min="5" max="5" width="10.85546875" customWidth="1"/>
    <col min="6" max="6" width="9.5703125" customWidth="1"/>
    <col min="7" max="7" width="8.5703125" customWidth="1"/>
    <col min="8" max="8" width="6" customWidth="1"/>
    <col min="9" max="9" width="5.42578125" customWidth="1"/>
    <col min="10" max="10" width="7.42578125" customWidth="1"/>
    <col min="11" max="11" width="8" customWidth="1"/>
    <col min="12" max="12" width="7.42578125" customWidth="1"/>
    <col min="13" max="14" width="7.5703125" customWidth="1"/>
    <col min="15" max="15" width="7.85546875" customWidth="1"/>
    <col min="16" max="16" width="7.7109375" customWidth="1"/>
    <col min="17" max="17" width="7.28515625" customWidth="1"/>
    <col min="18" max="18" width="7.85546875" customWidth="1"/>
    <col min="19" max="19" width="7.28515625" customWidth="1"/>
    <col min="20" max="20" width="8" customWidth="1"/>
    <col min="21" max="21" width="7.140625" customWidth="1"/>
    <col min="22" max="22" width="7.7109375" customWidth="1"/>
    <col min="23" max="23" width="7.140625" customWidth="1"/>
    <col min="24" max="24" width="7.7109375" customWidth="1"/>
    <col min="25" max="25" width="8" customWidth="1"/>
    <col min="26" max="26" width="7.7109375" customWidth="1"/>
    <col min="27" max="27" width="6" customWidth="1"/>
    <col min="28" max="28" width="7.5703125" customWidth="1"/>
    <col min="29" max="29" width="6.28515625" customWidth="1"/>
    <col min="30" max="30" width="7.140625" customWidth="1"/>
    <col min="31" max="31" width="6.5703125" customWidth="1"/>
  </cols>
  <sheetData>
    <row r="1" spans="1:31" ht="18">
      <c r="E1" s="2"/>
      <c r="F1" s="2" t="s">
        <v>0</v>
      </c>
      <c r="G1" s="2"/>
      <c r="H1" s="2"/>
      <c r="I1" s="2"/>
      <c r="J1" s="2"/>
      <c r="K1" s="2"/>
      <c r="L1" s="2"/>
      <c r="M1" s="3"/>
      <c r="N1" s="3"/>
      <c r="O1" s="3"/>
    </row>
    <row r="2" spans="1:31" ht="18">
      <c r="E2" s="2" t="s">
        <v>41</v>
      </c>
      <c r="F2" s="2"/>
      <c r="G2" s="2"/>
      <c r="H2" s="2"/>
      <c r="I2" s="2"/>
      <c r="J2" s="2"/>
      <c r="K2" s="2"/>
      <c r="L2" s="2"/>
      <c r="M2" s="3"/>
      <c r="N2" s="3"/>
      <c r="O2" s="3"/>
    </row>
    <row r="3" spans="1:31" ht="11.25" customHeight="1">
      <c r="E3" s="2"/>
      <c r="F3" s="2"/>
      <c r="G3" s="2"/>
      <c r="H3" s="2"/>
      <c r="I3" s="2"/>
      <c r="J3" s="2"/>
      <c r="K3" s="2"/>
      <c r="L3" s="2"/>
      <c r="M3" s="3"/>
      <c r="N3" s="3"/>
      <c r="O3" s="3"/>
    </row>
    <row r="4" spans="1:31" ht="24" customHeight="1">
      <c r="A4" s="91" t="s">
        <v>1</v>
      </c>
      <c r="B4" s="91" t="s">
        <v>2</v>
      </c>
      <c r="C4" s="94" t="s">
        <v>3</v>
      </c>
      <c r="D4" s="91" t="s">
        <v>4</v>
      </c>
      <c r="E4" s="91" t="s">
        <v>44</v>
      </c>
      <c r="F4" s="98" t="s">
        <v>46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100"/>
    </row>
    <row r="5" spans="1:31">
      <c r="A5" s="92"/>
      <c r="B5" s="92"/>
      <c r="C5" s="95"/>
      <c r="D5" s="92"/>
      <c r="E5" s="92"/>
      <c r="F5" s="101" t="s">
        <v>45</v>
      </c>
      <c r="G5" s="102"/>
      <c r="H5" s="89" t="s">
        <v>5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0"/>
    </row>
    <row r="6" spans="1:31" ht="28.5" customHeight="1">
      <c r="A6" s="92"/>
      <c r="B6" s="92"/>
      <c r="C6" s="95"/>
      <c r="D6" s="92"/>
      <c r="E6" s="92"/>
      <c r="F6" s="103"/>
      <c r="G6" s="104"/>
      <c r="H6" s="89" t="s">
        <v>6</v>
      </c>
      <c r="I6" s="90"/>
      <c r="J6" s="89" t="s">
        <v>7</v>
      </c>
      <c r="K6" s="90"/>
      <c r="L6" s="89" t="s">
        <v>8</v>
      </c>
      <c r="M6" s="90"/>
      <c r="N6" s="89" t="s">
        <v>9</v>
      </c>
      <c r="O6" s="90"/>
      <c r="P6" s="89" t="s">
        <v>10</v>
      </c>
      <c r="Q6" s="90"/>
      <c r="R6" s="89" t="s">
        <v>11</v>
      </c>
      <c r="S6" s="90"/>
      <c r="T6" s="89" t="s">
        <v>12</v>
      </c>
      <c r="U6" s="90"/>
      <c r="V6" s="89" t="s">
        <v>13</v>
      </c>
      <c r="W6" s="90"/>
      <c r="X6" s="89" t="s">
        <v>14</v>
      </c>
      <c r="Y6" s="90"/>
      <c r="Z6" s="89" t="s">
        <v>15</v>
      </c>
      <c r="AA6" s="90"/>
      <c r="AB6" s="89" t="s">
        <v>16</v>
      </c>
      <c r="AC6" s="90"/>
      <c r="AD6" s="89" t="s">
        <v>17</v>
      </c>
      <c r="AE6" s="90"/>
    </row>
    <row r="7" spans="1:31" ht="95.25" customHeight="1">
      <c r="A7" s="93"/>
      <c r="B7" s="93"/>
      <c r="C7" s="96"/>
      <c r="D7" s="93"/>
      <c r="E7" s="93"/>
      <c r="F7" s="5" t="s">
        <v>18</v>
      </c>
      <c r="G7" s="4" t="s">
        <v>19</v>
      </c>
      <c r="H7" s="4" t="s">
        <v>20</v>
      </c>
      <c r="I7" s="4" t="s">
        <v>19</v>
      </c>
      <c r="J7" s="4" t="s">
        <v>20</v>
      </c>
      <c r="K7" s="4" t="s">
        <v>19</v>
      </c>
      <c r="L7" s="4" t="s">
        <v>20</v>
      </c>
      <c r="M7" s="4" t="s">
        <v>19</v>
      </c>
      <c r="N7" s="4" t="s">
        <v>20</v>
      </c>
      <c r="O7" s="4" t="s">
        <v>19</v>
      </c>
      <c r="P7" s="4" t="s">
        <v>20</v>
      </c>
      <c r="Q7" s="4" t="s">
        <v>19</v>
      </c>
      <c r="R7" s="4" t="s">
        <v>20</v>
      </c>
      <c r="S7" s="4" t="s">
        <v>19</v>
      </c>
      <c r="T7" s="4" t="s">
        <v>20</v>
      </c>
      <c r="U7" s="4" t="s">
        <v>19</v>
      </c>
      <c r="V7" s="4" t="s">
        <v>20</v>
      </c>
      <c r="W7" s="4" t="s">
        <v>19</v>
      </c>
      <c r="X7" s="4" t="s">
        <v>20</v>
      </c>
      <c r="Y7" s="4" t="s">
        <v>19</v>
      </c>
      <c r="Z7" s="4" t="s">
        <v>20</v>
      </c>
      <c r="AA7" s="4" t="s">
        <v>19</v>
      </c>
      <c r="AB7" s="4" t="s">
        <v>20</v>
      </c>
      <c r="AC7" s="4" t="s">
        <v>19</v>
      </c>
      <c r="AD7" s="4" t="s">
        <v>20</v>
      </c>
      <c r="AE7" s="4" t="s">
        <v>19</v>
      </c>
    </row>
    <row r="8" spans="1:31">
      <c r="A8" s="83" t="s">
        <v>42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5"/>
    </row>
    <row r="9" spans="1:31">
      <c r="A9" s="8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8"/>
    </row>
    <row r="10" spans="1:31" ht="17.45" customHeight="1">
      <c r="A10" s="110" t="s">
        <v>43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</row>
    <row r="11" spans="1:31" s="1" customFormat="1" ht="41.45" customHeight="1">
      <c r="A11" s="106" t="s">
        <v>21</v>
      </c>
      <c r="B11" s="105" t="s">
        <v>29</v>
      </c>
      <c r="C11" s="108" t="s">
        <v>32</v>
      </c>
      <c r="D11" s="11" t="s">
        <v>22</v>
      </c>
      <c r="E11" s="7">
        <f>E12</f>
        <v>630</v>
      </c>
      <c r="F11" s="7">
        <v>2200</v>
      </c>
      <c r="G11" s="7">
        <f t="shared" ref="G11:AE11" si="0">G12</f>
        <v>1338.2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v>0</v>
      </c>
      <c r="M11" s="7">
        <f t="shared" si="0"/>
        <v>0</v>
      </c>
      <c r="N11" s="7">
        <f t="shared" si="0"/>
        <v>2200</v>
      </c>
      <c r="O11" s="7">
        <f t="shared" si="0"/>
        <v>0</v>
      </c>
      <c r="P11" s="7">
        <f t="shared" si="0"/>
        <v>0</v>
      </c>
      <c r="Q11" s="7">
        <f t="shared" si="0"/>
        <v>1346.2</v>
      </c>
      <c r="R11" s="7">
        <f t="shared" si="0"/>
        <v>0</v>
      </c>
      <c r="S11" s="7">
        <f t="shared" si="0"/>
        <v>-8</v>
      </c>
      <c r="T11" s="7">
        <f t="shared" si="0"/>
        <v>0</v>
      </c>
      <c r="U11" s="7">
        <f t="shared" si="0"/>
        <v>0</v>
      </c>
      <c r="V11" s="7">
        <f t="shared" si="0"/>
        <v>0</v>
      </c>
      <c r="W11" s="7">
        <f t="shared" si="0"/>
        <v>0</v>
      </c>
      <c r="X11" s="7">
        <f t="shared" si="0"/>
        <v>0</v>
      </c>
      <c r="Y11" s="7">
        <f t="shared" si="0"/>
        <v>0</v>
      </c>
      <c r="Z11" s="7">
        <f t="shared" si="0"/>
        <v>0</v>
      </c>
      <c r="AA11" s="7">
        <f t="shared" si="0"/>
        <v>0</v>
      </c>
      <c r="AB11" s="7">
        <f t="shared" si="0"/>
        <v>0</v>
      </c>
      <c r="AC11" s="7">
        <f t="shared" si="0"/>
        <v>0</v>
      </c>
      <c r="AD11" s="7">
        <f t="shared" si="0"/>
        <v>0</v>
      </c>
      <c r="AE11" s="7">
        <f t="shared" si="0"/>
        <v>0</v>
      </c>
    </row>
    <row r="12" spans="1:31" s="1" customFormat="1" ht="67.900000000000006" customHeight="1">
      <c r="A12" s="107"/>
      <c r="B12" s="48"/>
      <c r="C12" s="109"/>
      <c r="D12" s="13" t="s">
        <v>23</v>
      </c>
      <c r="E12" s="15">
        <v>630</v>
      </c>
      <c r="F12" s="15">
        <v>2200</v>
      </c>
      <c r="G12" s="15">
        <f>I12+K12+M12+O12+Q12+S12+U12+W12+Y12+AA12+AC12+AE12</f>
        <v>1338.2</v>
      </c>
      <c r="H12" s="8"/>
      <c r="I12" s="8"/>
      <c r="J12" s="8"/>
      <c r="K12" s="8"/>
      <c r="L12" s="8"/>
      <c r="M12" s="8"/>
      <c r="N12" s="8">
        <v>2200</v>
      </c>
      <c r="O12" s="8"/>
      <c r="P12" s="8"/>
      <c r="Q12" s="8">
        <v>1346.2</v>
      </c>
      <c r="R12" s="8"/>
      <c r="S12" s="8">
        <v>-8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s="1" customFormat="1" ht="39.75" customHeight="1">
      <c r="A13" s="66" t="s">
        <v>24</v>
      </c>
      <c r="B13" s="77" t="s">
        <v>34</v>
      </c>
      <c r="C13" s="46" t="s">
        <v>32</v>
      </c>
      <c r="D13" s="11" t="s">
        <v>22</v>
      </c>
      <c r="E13" s="7">
        <f>E14</f>
        <v>80</v>
      </c>
      <c r="F13" s="7">
        <v>351.73</v>
      </c>
      <c r="G13" s="7">
        <f>I13+K13+M13+O13+Q13+S13+U13+W13+Y13+AA13+AC13+AE13</f>
        <v>163.93</v>
      </c>
      <c r="H13" s="7">
        <f t="shared" ref="H13:AE13" si="1">H14</f>
        <v>0</v>
      </c>
      <c r="I13" s="7">
        <f t="shared" si="1"/>
        <v>0</v>
      </c>
      <c r="J13" s="7">
        <v>0</v>
      </c>
      <c r="K13" s="7">
        <f t="shared" si="1"/>
        <v>0</v>
      </c>
      <c r="L13" s="7">
        <v>351.73</v>
      </c>
      <c r="M13" s="7">
        <f t="shared" si="1"/>
        <v>50.87</v>
      </c>
      <c r="N13" s="7">
        <v>0</v>
      </c>
      <c r="O13" s="7">
        <f t="shared" si="1"/>
        <v>2.69</v>
      </c>
      <c r="P13" s="7">
        <f t="shared" si="1"/>
        <v>0</v>
      </c>
      <c r="Q13" s="7">
        <f t="shared" si="1"/>
        <v>72.040000000000006</v>
      </c>
      <c r="R13" s="7">
        <f t="shared" si="1"/>
        <v>0</v>
      </c>
      <c r="S13" s="7">
        <f t="shared" si="1"/>
        <v>28.4</v>
      </c>
      <c r="T13" s="7">
        <v>0</v>
      </c>
      <c r="U13" s="7">
        <v>9.93</v>
      </c>
      <c r="V13" s="7">
        <f t="shared" si="1"/>
        <v>0</v>
      </c>
      <c r="W13" s="7">
        <f t="shared" si="1"/>
        <v>0</v>
      </c>
      <c r="X13" s="7">
        <f t="shared" si="1"/>
        <v>0</v>
      </c>
      <c r="Y13" s="7">
        <f t="shared" si="1"/>
        <v>0</v>
      </c>
      <c r="Z13" s="7">
        <v>0</v>
      </c>
      <c r="AA13" s="7">
        <f t="shared" si="1"/>
        <v>0</v>
      </c>
      <c r="AB13" s="7">
        <f t="shared" si="1"/>
        <v>0</v>
      </c>
      <c r="AC13" s="7">
        <f t="shared" si="1"/>
        <v>0</v>
      </c>
      <c r="AD13" s="7">
        <f t="shared" si="1"/>
        <v>0</v>
      </c>
      <c r="AE13" s="7">
        <f t="shared" si="1"/>
        <v>0</v>
      </c>
    </row>
    <row r="14" spans="1:31" s="1" customFormat="1" ht="56.25" customHeight="1">
      <c r="A14" s="67"/>
      <c r="B14" s="78"/>
      <c r="C14" s="68"/>
      <c r="D14" s="13" t="s">
        <v>23</v>
      </c>
      <c r="E14" s="15">
        <v>80</v>
      </c>
      <c r="F14" s="15">
        <v>351.73</v>
      </c>
      <c r="G14" s="15">
        <v>163.93</v>
      </c>
      <c r="H14" s="8"/>
      <c r="I14" s="8"/>
      <c r="J14" s="8"/>
      <c r="K14" s="8"/>
      <c r="L14" s="8">
        <v>351.73</v>
      </c>
      <c r="M14" s="8">
        <v>50.87</v>
      </c>
      <c r="N14" s="8"/>
      <c r="O14" s="8">
        <v>2.69</v>
      </c>
      <c r="P14" s="8"/>
      <c r="Q14" s="8">
        <v>72.040000000000006</v>
      </c>
      <c r="R14" s="8"/>
      <c r="S14" s="8">
        <v>28.4</v>
      </c>
      <c r="T14" s="8"/>
      <c r="U14" s="8">
        <v>9.93</v>
      </c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s="1" customFormat="1" ht="36.75" customHeight="1">
      <c r="A15" s="66" t="s">
        <v>31</v>
      </c>
      <c r="B15" s="77" t="s">
        <v>35</v>
      </c>
      <c r="C15" s="46" t="s">
        <v>32</v>
      </c>
      <c r="D15" s="11" t="s">
        <v>22</v>
      </c>
      <c r="E15" s="7">
        <f>E16</f>
        <v>150</v>
      </c>
      <c r="F15" s="7">
        <f t="shared" ref="F15:AE15" si="2">F16</f>
        <v>950</v>
      </c>
      <c r="G15" s="7">
        <f t="shared" si="2"/>
        <v>303.92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950</v>
      </c>
      <c r="M15" s="7">
        <f t="shared" si="2"/>
        <v>25.6</v>
      </c>
      <c r="N15" s="7">
        <f t="shared" si="2"/>
        <v>0</v>
      </c>
      <c r="O15" s="7">
        <f t="shared" si="2"/>
        <v>72</v>
      </c>
      <c r="P15" s="7">
        <f t="shared" si="2"/>
        <v>0</v>
      </c>
      <c r="Q15" s="7">
        <f t="shared" si="2"/>
        <v>15.5</v>
      </c>
      <c r="R15" s="7">
        <f t="shared" si="2"/>
        <v>0</v>
      </c>
      <c r="S15" s="7">
        <f t="shared" si="2"/>
        <v>189.09</v>
      </c>
      <c r="T15" s="7">
        <f t="shared" si="2"/>
        <v>0</v>
      </c>
      <c r="U15" s="7">
        <v>1.73</v>
      </c>
      <c r="V15" s="7">
        <f t="shared" si="2"/>
        <v>0</v>
      </c>
      <c r="W15" s="7">
        <f t="shared" si="2"/>
        <v>0</v>
      </c>
      <c r="X15" s="7">
        <f t="shared" si="2"/>
        <v>0</v>
      </c>
      <c r="Y15" s="7">
        <f t="shared" si="2"/>
        <v>0</v>
      </c>
      <c r="Z15" s="7">
        <f t="shared" si="2"/>
        <v>0</v>
      </c>
      <c r="AA15" s="7">
        <f t="shared" si="2"/>
        <v>0</v>
      </c>
      <c r="AB15" s="7">
        <f t="shared" si="2"/>
        <v>0</v>
      </c>
      <c r="AC15" s="7">
        <f t="shared" si="2"/>
        <v>0</v>
      </c>
      <c r="AD15" s="7">
        <f t="shared" si="2"/>
        <v>0</v>
      </c>
      <c r="AE15" s="7">
        <f t="shared" si="2"/>
        <v>0</v>
      </c>
    </row>
    <row r="16" spans="1:31" s="1" customFormat="1" ht="65.25" customHeight="1">
      <c r="A16" s="67"/>
      <c r="B16" s="78"/>
      <c r="C16" s="68"/>
      <c r="D16" s="13" t="s">
        <v>23</v>
      </c>
      <c r="E16" s="15">
        <v>150</v>
      </c>
      <c r="F16" s="15">
        <v>950</v>
      </c>
      <c r="G16" s="15">
        <f>I16+K16+M16+O16+Q16+S16+U16+W16+Y16+AA16+AC16+AE16</f>
        <v>303.92</v>
      </c>
      <c r="H16" s="8"/>
      <c r="I16" s="8"/>
      <c r="J16" s="8"/>
      <c r="K16" s="8"/>
      <c r="L16" s="8">
        <v>950</v>
      </c>
      <c r="M16" s="8">
        <v>25.6</v>
      </c>
      <c r="N16" s="8"/>
      <c r="O16" s="8">
        <v>72</v>
      </c>
      <c r="P16" s="8"/>
      <c r="Q16" s="8">
        <v>15.5</v>
      </c>
      <c r="R16" s="8"/>
      <c r="S16" s="8">
        <v>189.09</v>
      </c>
      <c r="T16" s="8"/>
      <c r="U16" s="8">
        <v>1.73</v>
      </c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s="1" customFormat="1" ht="25.5" customHeight="1">
      <c r="A17" s="79" t="s">
        <v>47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1"/>
    </row>
    <row r="18" spans="1:31" s="1" customFormat="1" ht="44.45" customHeight="1">
      <c r="A18" s="70" t="s">
        <v>36</v>
      </c>
      <c r="B18" s="75" t="s">
        <v>48</v>
      </c>
      <c r="C18" s="46" t="s">
        <v>32</v>
      </c>
      <c r="D18" s="11" t="s">
        <v>22</v>
      </c>
      <c r="E18" s="7">
        <f>E19</f>
        <v>725</v>
      </c>
      <c r="F18" s="7">
        <f t="shared" ref="F18:AE18" si="3">F19</f>
        <v>3725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>
        <f t="shared" si="3"/>
        <v>0</v>
      </c>
      <c r="K18" s="7">
        <f t="shared" si="3"/>
        <v>0</v>
      </c>
      <c r="L18" s="7">
        <f t="shared" si="3"/>
        <v>0</v>
      </c>
      <c r="M18" s="7">
        <f t="shared" si="3"/>
        <v>0</v>
      </c>
      <c r="N18" s="7">
        <f t="shared" si="3"/>
        <v>3725</v>
      </c>
      <c r="O18" s="7">
        <f t="shared" si="3"/>
        <v>0</v>
      </c>
      <c r="P18" s="7">
        <f t="shared" si="3"/>
        <v>0</v>
      </c>
      <c r="Q18" s="7">
        <f t="shared" si="3"/>
        <v>0</v>
      </c>
      <c r="R18" s="7">
        <f t="shared" si="3"/>
        <v>0</v>
      </c>
      <c r="S18" s="7">
        <f t="shared" si="3"/>
        <v>0</v>
      </c>
      <c r="T18" s="7">
        <f t="shared" si="3"/>
        <v>0</v>
      </c>
      <c r="U18" s="7">
        <f t="shared" si="3"/>
        <v>0</v>
      </c>
      <c r="V18" s="7">
        <f t="shared" si="3"/>
        <v>0</v>
      </c>
      <c r="W18" s="7">
        <f t="shared" si="3"/>
        <v>0</v>
      </c>
      <c r="X18" s="7">
        <f t="shared" si="3"/>
        <v>0</v>
      </c>
      <c r="Y18" s="7">
        <f t="shared" si="3"/>
        <v>0</v>
      </c>
      <c r="Z18" s="7">
        <f t="shared" si="3"/>
        <v>0</v>
      </c>
      <c r="AA18" s="7">
        <f t="shared" si="3"/>
        <v>0</v>
      </c>
      <c r="AB18" s="7">
        <f t="shared" si="3"/>
        <v>0</v>
      </c>
      <c r="AC18" s="7">
        <f t="shared" si="3"/>
        <v>0</v>
      </c>
      <c r="AD18" s="7">
        <f t="shared" si="3"/>
        <v>0</v>
      </c>
      <c r="AE18" s="7">
        <f t="shared" si="3"/>
        <v>0</v>
      </c>
    </row>
    <row r="19" spans="1:31" ht="44.45" customHeight="1">
      <c r="A19" s="71"/>
      <c r="B19" s="71"/>
      <c r="C19" s="68"/>
      <c r="D19" s="13" t="s">
        <v>23</v>
      </c>
      <c r="E19" s="16">
        <f>E21</f>
        <v>725</v>
      </c>
      <c r="F19" s="16">
        <v>3725</v>
      </c>
      <c r="G19" s="16">
        <f t="shared" ref="G19:AE19" si="4">G21</f>
        <v>0</v>
      </c>
      <c r="H19" s="16">
        <f t="shared" si="4"/>
        <v>0</v>
      </c>
      <c r="I19" s="16">
        <f t="shared" si="4"/>
        <v>0</v>
      </c>
      <c r="J19" s="16">
        <f t="shared" si="4"/>
        <v>0</v>
      </c>
      <c r="K19" s="16">
        <f t="shared" si="4"/>
        <v>0</v>
      </c>
      <c r="L19" s="16">
        <f t="shared" si="4"/>
        <v>0</v>
      </c>
      <c r="M19" s="16">
        <f t="shared" si="4"/>
        <v>0</v>
      </c>
      <c r="N19" s="16">
        <v>3725</v>
      </c>
      <c r="O19" s="16">
        <f t="shared" si="4"/>
        <v>0</v>
      </c>
      <c r="P19" s="16">
        <f t="shared" si="4"/>
        <v>0</v>
      </c>
      <c r="Q19" s="16">
        <f t="shared" si="4"/>
        <v>0</v>
      </c>
      <c r="R19" s="16">
        <f t="shared" si="4"/>
        <v>0</v>
      </c>
      <c r="S19" s="16">
        <f t="shared" si="4"/>
        <v>0</v>
      </c>
      <c r="T19" s="16">
        <f t="shared" si="4"/>
        <v>0</v>
      </c>
      <c r="U19" s="16">
        <f t="shared" si="4"/>
        <v>0</v>
      </c>
      <c r="V19" s="16">
        <f t="shared" si="4"/>
        <v>0</v>
      </c>
      <c r="W19" s="16">
        <f t="shared" si="4"/>
        <v>0</v>
      </c>
      <c r="X19" s="16">
        <f t="shared" si="4"/>
        <v>0</v>
      </c>
      <c r="Y19" s="16">
        <f t="shared" si="4"/>
        <v>0</v>
      </c>
      <c r="Z19" s="16">
        <f t="shared" si="4"/>
        <v>0</v>
      </c>
      <c r="AA19" s="16">
        <f t="shared" si="4"/>
        <v>0</v>
      </c>
      <c r="AB19" s="16">
        <f t="shared" si="4"/>
        <v>0</v>
      </c>
      <c r="AC19" s="16">
        <f t="shared" si="4"/>
        <v>0</v>
      </c>
      <c r="AD19" s="16">
        <f t="shared" si="4"/>
        <v>0</v>
      </c>
      <c r="AE19" s="16">
        <f t="shared" si="4"/>
        <v>0</v>
      </c>
    </row>
    <row r="20" spans="1:31" ht="30" customHeight="1">
      <c r="A20" s="76" t="s">
        <v>53</v>
      </c>
      <c r="B20" s="69" t="s">
        <v>54</v>
      </c>
      <c r="C20" s="46"/>
      <c r="D20" s="11" t="s">
        <v>22</v>
      </c>
      <c r="E20" s="7">
        <f>E21</f>
        <v>725</v>
      </c>
      <c r="F20" s="7">
        <v>3725</v>
      </c>
      <c r="G20" s="7">
        <f t="shared" ref="G20:AE20" si="5">G21</f>
        <v>0</v>
      </c>
      <c r="H20" s="7">
        <f t="shared" si="5"/>
        <v>0</v>
      </c>
      <c r="I20" s="7">
        <f t="shared" si="5"/>
        <v>0</v>
      </c>
      <c r="J20" s="7">
        <f t="shared" si="5"/>
        <v>0</v>
      </c>
      <c r="K20" s="7">
        <f t="shared" si="5"/>
        <v>0</v>
      </c>
      <c r="L20" s="7">
        <f t="shared" si="5"/>
        <v>0</v>
      </c>
      <c r="M20" s="7">
        <f t="shared" si="5"/>
        <v>0</v>
      </c>
      <c r="N20" s="7">
        <f t="shared" si="5"/>
        <v>3725</v>
      </c>
      <c r="O20" s="7">
        <f t="shared" si="5"/>
        <v>0</v>
      </c>
      <c r="P20" s="7">
        <f t="shared" si="5"/>
        <v>0</v>
      </c>
      <c r="Q20" s="7">
        <f t="shared" si="5"/>
        <v>0</v>
      </c>
      <c r="R20" s="7">
        <f t="shared" si="5"/>
        <v>0</v>
      </c>
      <c r="S20" s="7">
        <f t="shared" si="5"/>
        <v>0</v>
      </c>
      <c r="T20" s="7">
        <f t="shared" si="5"/>
        <v>0</v>
      </c>
      <c r="U20" s="7">
        <f t="shared" si="5"/>
        <v>0</v>
      </c>
      <c r="V20" s="7">
        <f t="shared" si="5"/>
        <v>0</v>
      </c>
      <c r="W20" s="7">
        <f t="shared" si="5"/>
        <v>0</v>
      </c>
      <c r="X20" s="7">
        <f t="shared" si="5"/>
        <v>0</v>
      </c>
      <c r="Y20" s="7">
        <f t="shared" si="5"/>
        <v>0</v>
      </c>
      <c r="Z20" s="7">
        <f t="shared" si="5"/>
        <v>0</v>
      </c>
      <c r="AA20" s="7">
        <f t="shared" si="5"/>
        <v>0</v>
      </c>
      <c r="AB20" s="7">
        <f t="shared" si="5"/>
        <v>0</v>
      </c>
      <c r="AC20" s="7">
        <f t="shared" si="5"/>
        <v>0</v>
      </c>
      <c r="AD20" s="7">
        <f t="shared" si="5"/>
        <v>0</v>
      </c>
      <c r="AE20" s="7">
        <f t="shared" si="5"/>
        <v>0</v>
      </c>
    </row>
    <row r="21" spans="1:31" ht="38.25" customHeight="1">
      <c r="A21" s="50"/>
      <c r="B21" s="45"/>
      <c r="C21" s="47"/>
      <c r="D21" s="13" t="s">
        <v>23</v>
      </c>
      <c r="E21" s="16">
        <v>725</v>
      </c>
      <c r="F21" s="16">
        <v>3725</v>
      </c>
      <c r="G21" s="16">
        <f>I21+K21+M21+O21+Q21+S21+U21+W21+Y21+AA21+AC21+AE21</f>
        <v>0</v>
      </c>
      <c r="H21" s="20"/>
      <c r="I21" s="20"/>
      <c r="J21" s="20"/>
      <c r="K21" s="16"/>
      <c r="L21" s="20"/>
      <c r="M21" s="16"/>
      <c r="N21" s="16">
        <v>3725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16"/>
      <c r="AE21" s="16"/>
    </row>
    <row r="22" spans="1:31" ht="26.25" customHeight="1">
      <c r="A22" s="72" t="s">
        <v>49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4"/>
    </row>
    <row r="23" spans="1:31" ht="48" customHeight="1">
      <c r="A23" s="64" t="s">
        <v>37</v>
      </c>
      <c r="B23" s="75" t="s">
        <v>33</v>
      </c>
      <c r="C23" s="46" t="s">
        <v>32</v>
      </c>
      <c r="D23" s="11" t="s">
        <v>22</v>
      </c>
      <c r="E23" s="7">
        <f>E24</f>
        <v>18016</v>
      </c>
      <c r="F23" s="12">
        <f t="shared" ref="F23:AE23" si="6">F24</f>
        <v>18016</v>
      </c>
      <c r="G23" s="12">
        <f>I23+K23+M23+O23+Q23+S23+U23+W23+Y23+AA23+AC23+AE23</f>
        <v>8968.35</v>
      </c>
      <c r="H23" s="7">
        <f t="shared" si="6"/>
        <v>0</v>
      </c>
      <c r="I23" s="7">
        <f t="shared" si="6"/>
        <v>0</v>
      </c>
      <c r="J23" s="7">
        <f t="shared" si="6"/>
        <v>1555</v>
      </c>
      <c r="K23" s="7">
        <f t="shared" si="6"/>
        <v>730.1</v>
      </c>
      <c r="L23" s="7">
        <f t="shared" si="6"/>
        <v>1555</v>
      </c>
      <c r="M23" s="7">
        <f t="shared" si="6"/>
        <v>1293.1300000000001</v>
      </c>
      <c r="N23" s="7">
        <f t="shared" si="6"/>
        <v>1555</v>
      </c>
      <c r="O23" s="7">
        <f t="shared" si="6"/>
        <v>1563.2</v>
      </c>
      <c r="P23" s="7">
        <f t="shared" si="6"/>
        <v>1555</v>
      </c>
      <c r="Q23" s="7">
        <f t="shared" si="6"/>
        <v>2875.17</v>
      </c>
      <c r="R23" s="7">
        <f t="shared" si="6"/>
        <v>1555</v>
      </c>
      <c r="S23" s="7">
        <f t="shared" si="6"/>
        <v>493.11</v>
      </c>
      <c r="T23" s="7">
        <f t="shared" si="6"/>
        <v>1555</v>
      </c>
      <c r="U23" s="7">
        <v>2013.64</v>
      </c>
      <c r="V23" s="7">
        <f t="shared" si="6"/>
        <v>1555</v>
      </c>
      <c r="W23" s="7">
        <f t="shared" si="6"/>
        <v>0</v>
      </c>
      <c r="X23" s="7">
        <f t="shared" si="6"/>
        <v>1555</v>
      </c>
      <c r="Y23" s="7">
        <f t="shared" si="6"/>
        <v>0</v>
      </c>
      <c r="Z23" s="7">
        <f t="shared" si="6"/>
        <v>1555</v>
      </c>
      <c r="AA23" s="7">
        <f t="shared" si="6"/>
        <v>0</v>
      </c>
      <c r="AB23" s="7">
        <f t="shared" si="6"/>
        <v>1555</v>
      </c>
      <c r="AC23" s="11">
        <f t="shared" si="6"/>
        <v>0</v>
      </c>
      <c r="AD23" s="7">
        <f t="shared" si="6"/>
        <v>2466</v>
      </c>
      <c r="AE23" s="19">
        <f t="shared" si="6"/>
        <v>0</v>
      </c>
    </row>
    <row r="24" spans="1:31" ht="36.75" customHeight="1">
      <c r="A24" s="65"/>
      <c r="B24" s="82"/>
      <c r="C24" s="68"/>
      <c r="D24" s="13" t="s">
        <v>23</v>
      </c>
      <c r="E24" s="16">
        <f>E26+E28+E30</f>
        <v>18016</v>
      </c>
      <c r="F24" s="16">
        <f>H24+J24+L24+N24+P24+R24+T24+V24+X24+Z24+AB24+AD24</f>
        <v>18016</v>
      </c>
      <c r="G24" s="16">
        <f>I24+K24+M24+O24+Q24+S24+U24+W24+Y24+AA24+AC24+AE24</f>
        <v>8968.35</v>
      </c>
      <c r="H24" s="16">
        <f t="shared" ref="H24:AE24" si="7">H26+H28+H30</f>
        <v>0</v>
      </c>
      <c r="I24" s="16">
        <f t="shared" si="7"/>
        <v>0</v>
      </c>
      <c r="J24" s="16">
        <f t="shared" si="7"/>
        <v>1555</v>
      </c>
      <c r="K24" s="16">
        <f t="shared" si="7"/>
        <v>730.1</v>
      </c>
      <c r="L24" s="16">
        <f t="shared" si="7"/>
        <v>1555</v>
      </c>
      <c r="M24" s="16">
        <f t="shared" si="7"/>
        <v>1293.1300000000001</v>
      </c>
      <c r="N24" s="16">
        <f t="shared" si="7"/>
        <v>1555</v>
      </c>
      <c r="O24" s="16">
        <f t="shared" si="7"/>
        <v>1563.2</v>
      </c>
      <c r="P24" s="16">
        <f t="shared" si="7"/>
        <v>1555</v>
      </c>
      <c r="Q24" s="16">
        <f t="shared" si="7"/>
        <v>2875.17</v>
      </c>
      <c r="R24" s="16">
        <f t="shared" si="7"/>
        <v>1555</v>
      </c>
      <c r="S24" s="16">
        <f t="shared" si="7"/>
        <v>493.11</v>
      </c>
      <c r="T24" s="16">
        <f t="shared" si="7"/>
        <v>1555</v>
      </c>
      <c r="U24" s="16">
        <v>2013.64</v>
      </c>
      <c r="V24" s="16">
        <f t="shared" si="7"/>
        <v>1555</v>
      </c>
      <c r="W24" s="16">
        <f t="shared" si="7"/>
        <v>0</v>
      </c>
      <c r="X24" s="16">
        <f t="shared" si="7"/>
        <v>1555</v>
      </c>
      <c r="Y24" s="16">
        <f t="shared" si="7"/>
        <v>0</v>
      </c>
      <c r="Z24" s="16">
        <f t="shared" si="7"/>
        <v>1555</v>
      </c>
      <c r="AA24" s="16">
        <f t="shared" si="7"/>
        <v>0</v>
      </c>
      <c r="AB24" s="16">
        <f t="shared" si="7"/>
        <v>1555</v>
      </c>
      <c r="AC24" s="16">
        <f t="shared" si="7"/>
        <v>0</v>
      </c>
      <c r="AD24" s="16">
        <f t="shared" si="7"/>
        <v>2466</v>
      </c>
      <c r="AE24" s="16">
        <f t="shared" si="7"/>
        <v>0</v>
      </c>
    </row>
    <row r="25" spans="1:31" ht="30.6" customHeight="1">
      <c r="A25" s="54" t="s">
        <v>38</v>
      </c>
      <c r="B25" s="56" t="s">
        <v>25</v>
      </c>
      <c r="C25" s="57" t="s">
        <v>32</v>
      </c>
      <c r="D25" s="11" t="s">
        <v>22</v>
      </c>
      <c r="E25" s="7">
        <f>E26</f>
        <v>6873</v>
      </c>
      <c r="F25" s="12">
        <f t="shared" ref="F25:AE25" si="8">F26</f>
        <v>6873</v>
      </c>
      <c r="G25" s="12">
        <f t="shared" si="8"/>
        <v>3249.43</v>
      </c>
      <c r="H25" s="7">
        <f t="shared" si="8"/>
        <v>0</v>
      </c>
      <c r="I25" s="7">
        <f t="shared" si="8"/>
        <v>0</v>
      </c>
      <c r="J25" s="7">
        <f t="shared" si="8"/>
        <v>625</v>
      </c>
      <c r="K25" s="7">
        <v>160.1</v>
      </c>
      <c r="L25" s="7">
        <f t="shared" si="8"/>
        <v>625</v>
      </c>
      <c r="M25" s="7">
        <f t="shared" si="8"/>
        <v>664.97</v>
      </c>
      <c r="N25" s="7">
        <f t="shared" si="8"/>
        <v>625</v>
      </c>
      <c r="O25" s="7">
        <v>637</v>
      </c>
      <c r="P25" s="7">
        <f t="shared" si="8"/>
        <v>625</v>
      </c>
      <c r="Q25" s="7">
        <f t="shared" si="8"/>
        <v>1214.05</v>
      </c>
      <c r="R25" s="7">
        <f t="shared" si="8"/>
        <v>625</v>
      </c>
      <c r="S25" s="7">
        <f t="shared" si="8"/>
        <v>0</v>
      </c>
      <c r="T25" s="7">
        <f t="shared" si="8"/>
        <v>625</v>
      </c>
      <c r="U25" s="7">
        <v>573.30999999999995</v>
      </c>
      <c r="V25" s="7">
        <f t="shared" si="8"/>
        <v>625</v>
      </c>
      <c r="W25" s="7">
        <f t="shared" si="8"/>
        <v>0</v>
      </c>
      <c r="X25" s="7">
        <f t="shared" si="8"/>
        <v>625</v>
      </c>
      <c r="Y25" s="7">
        <f t="shared" si="8"/>
        <v>0</v>
      </c>
      <c r="Z25" s="7">
        <f t="shared" si="8"/>
        <v>625</v>
      </c>
      <c r="AA25" s="7">
        <f t="shared" si="8"/>
        <v>0</v>
      </c>
      <c r="AB25" s="7">
        <f t="shared" si="8"/>
        <v>625</v>
      </c>
      <c r="AC25" s="7">
        <f t="shared" si="8"/>
        <v>0</v>
      </c>
      <c r="AD25" s="7">
        <f t="shared" si="8"/>
        <v>623</v>
      </c>
      <c r="AE25" s="7">
        <f t="shared" si="8"/>
        <v>0</v>
      </c>
    </row>
    <row r="26" spans="1:31" s="1" customFormat="1" ht="29.25" customHeight="1">
      <c r="A26" s="55"/>
      <c r="B26" s="56"/>
      <c r="C26" s="58"/>
      <c r="D26" s="13" t="s">
        <v>23</v>
      </c>
      <c r="E26" s="16">
        <v>6873</v>
      </c>
      <c r="F26" s="15">
        <f>H26+J26+L26+N26+P26+R26+T26+V26+X26+Z26+AB26+AD26</f>
        <v>6873</v>
      </c>
      <c r="G26" s="15">
        <f>I26+K26+M26+O26+Q26+S26+U26+W26+Y26+AA26+AC26+AE26</f>
        <v>3249.43</v>
      </c>
      <c r="H26" s="8"/>
      <c r="I26" s="8"/>
      <c r="J26" s="8">
        <v>625</v>
      </c>
      <c r="K26" s="8">
        <v>160.1</v>
      </c>
      <c r="L26" s="8">
        <v>625</v>
      </c>
      <c r="M26" s="8">
        <v>664.97</v>
      </c>
      <c r="N26" s="8">
        <v>625</v>
      </c>
      <c r="O26" s="8">
        <v>637</v>
      </c>
      <c r="P26" s="8">
        <v>625</v>
      </c>
      <c r="Q26" s="8">
        <v>1214.05</v>
      </c>
      <c r="R26" s="8">
        <v>625</v>
      </c>
      <c r="S26" s="8"/>
      <c r="T26" s="8">
        <v>625</v>
      </c>
      <c r="U26" s="8">
        <v>573.30999999999995</v>
      </c>
      <c r="V26" s="8">
        <v>625</v>
      </c>
      <c r="W26" s="8"/>
      <c r="X26" s="8">
        <v>625</v>
      </c>
      <c r="Y26" s="8"/>
      <c r="Z26" s="8">
        <v>625</v>
      </c>
      <c r="AA26" s="8"/>
      <c r="AB26" s="8">
        <v>625</v>
      </c>
      <c r="AC26" s="8"/>
      <c r="AD26" s="8">
        <v>623</v>
      </c>
      <c r="AE26" s="8"/>
    </row>
    <row r="27" spans="1:31" s="1" customFormat="1" ht="26.45" customHeight="1">
      <c r="A27" s="54" t="s">
        <v>39</v>
      </c>
      <c r="B27" s="56" t="s">
        <v>26</v>
      </c>
      <c r="C27" s="58"/>
      <c r="D27" s="11" t="s">
        <v>22</v>
      </c>
      <c r="E27" s="7">
        <f>E28</f>
        <v>1700</v>
      </c>
      <c r="F27" s="7">
        <f t="shared" ref="F27:AE27" si="9">F28</f>
        <v>1700</v>
      </c>
      <c r="G27" s="7">
        <f t="shared" si="9"/>
        <v>715</v>
      </c>
      <c r="H27" s="7">
        <f t="shared" si="9"/>
        <v>0</v>
      </c>
      <c r="I27" s="7">
        <f t="shared" si="9"/>
        <v>0</v>
      </c>
      <c r="J27" s="7">
        <f t="shared" si="9"/>
        <v>143</v>
      </c>
      <c r="K27" s="7">
        <v>65</v>
      </c>
      <c r="L27" s="7">
        <f t="shared" si="9"/>
        <v>143</v>
      </c>
      <c r="M27" s="7">
        <f t="shared" si="9"/>
        <v>155</v>
      </c>
      <c r="N27" s="7">
        <f t="shared" si="9"/>
        <v>143</v>
      </c>
      <c r="O27" s="7">
        <f t="shared" si="9"/>
        <v>140</v>
      </c>
      <c r="P27" s="7">
        <f t="shared" si="9"/>
        <v>143</v>
      </c>
      <c r="Q27" s="7">
        <f t="shared" si="9"/>
        <v>235</v>
      </c>
      <c r="R27" s="7">
        <f t="shared" si="9"/>
        <v>143</v>
      </c>
      <c r="S27" s="7">
        <f t="shared" si="9"/>
        <v>0</v>
      </c>
      <c r="T27" s="7">
        <f t="shared" si="9"/>
        <v>143</v>
      </c>
      <c r="U27" s="7">
        <v>120</v>
      </c>
      <c r="V27" s="7">
        <f t="shared" si="9"/>
        <v>143</v>
      </c>
      <c r="W27" s="7">
        <f t="shared" si="9"/>
        <v>0</v>
      </c>
      <c r="X27" s="7">
        <f t="shared" si="9"/>
        <v>143</v>
      </c>
      <c r="Y27" s="7">
        <f t="shared" si="9"/>
        <v>0</v>
      </c>
      <c r="Z27" s="7">
        <f t="shared" si="9"/>
        <v>143</v>
      </c>
      <c r="AA27" s="7">
        <f t="shared" si="9"/>
        <v>0</v>
      </c>
      <c r="AB27" s="7">
        <f t="shared" si="9"/>
        <v>143</v>
      </c>
      <c r="AC27" s="7">
        <f t="shared" si="9"/>
        <v>0</v>
      </c>
      <c r="AD27" s="7">
        <f t="shared" si="9"/>
        <v>270</v>
      </c>
      <c r="AE27" s="7">
        <f t="shared" si="9"/>
        <v>0</v>
      </c>
    </row>
    <row r="28" spans="1:31" s="1" customFormat="1" ht="30" customHeight="1">
      <c r="A28" s="54"/>
      <c r="B28" s="56"/>
      <c r="C28" s="58"/>
      <c r="D28" s="13" t="s">
        <v>23</v>
      </c>
      <c r="E28" s="16">
        <v>1700</v>
      </c>
      <c r="F28" s="15">
        <f>H28+J28+L28+N28+P28+R28+T28+V28+X28+Z28+AB28+AD28</f>
        <v>1700</v>
      </c>
      <c r="G28" s="8">
        <f>I28+K28+M28+O28+Q28+S28+U28+W28+Y28+AA28+AC28+AE28</f>
        <v>715</v>
      </c>
      <c r="H28" s="8"/>
      <c r="I28" s="8"/>
      <c r="J28" s="8">
        <v>143</v>
      </c>
      <c r="K28" s="8">
        <v>65</v>
      </c>
      <c r="L28" s="8">
        <v>143</v>
      </c>
      <c r="M28" s="8">
        <v>155</v>
      </c>
      <c r="N28" s="8">
        <v>143</v>
      </c>
      <c r="O28" s="8">
        <v>140</v>
      </c>
      <c r="P28" s="8">
        <v>143</v>
      </c>
      <c r="Q28" s="8">
        <v>235</v>
      </c>
      <c r="R28" s="8">
        <v>143</v>
      </c>
      <c r="S28" s="8"/>
      <c r="T28" s="8">
        <v>143</v>
      </c>
      <c r="U28" s="8">
        <v>120</v>
      </c>
      <c r="V28" s="8">
        <v>143</v>
      </c>
      <c r="W28" s="8"/>
      <c r="X28" s="8">
        <v>143</v>
      </c>
      <c r="Y28" s="8"/>
      <c r="Z28" s="8">
        <v>143</v>
      </c>
      <c r="AA28" s="8"/>
      <c r="AB28" s="8">
        <v>143</v>
      </c>
      <c r="AC28" s="8"/>
      <c r="AD28" s="8">
        <v>270</v>
      </c>
      <c r="AE28" s="8"/>
    </row>
    <row r="29" spans="1:31" s="1" customFormat="1" ht="23.45" customHeight="1">
      <c r="A29" s="54" t="s">
        <v>40</v>
      </c>
      <c r="B29" s="56" t="s">
        <v>27</v>
      </c>
      <c r="C29" s="58"/>
      <c r="D29" s="11" t="s">
        <v>22</v>
      </c>
      <c r="E29" s="19">
        <f>E30</f>
        <v>9443</v>
      </c>
      <c r="F29" s="19">
        <f t="shared" ref="F29:AE29" si="10">F30</f>
        <v>9443</v>
      </c>
      <c r="G29" s="19">
        <f t="shared" si="10"/>
        <v>5003.92</v>
      </c>
      <c r="H29" s="19">
        <f t="shared" si="10"/>
        <v>0</v>
      </c>
      <c r="I29" s="19">
        <f t="shared" si="10"/>
        <v>0</v>
      </c>
      <c r="J29" s="19">
        <f t="shared" si="10"/>
        <v>787</v>
      </c>
      <c r="K29" s="19">
        <f t="shared" si="10"/>
        <v>505</v>
      </c>
      <c r="L29" s="19">
        <f t="shared" si="10"/>
        <v>787</v>
      </c>
      <c r="M29" s="19">
        <f t="shared" si="10"/>
        <v>473.16</v>
      </c>
      <c r="N29" s="19">
        <f t="shared" si="10"/>
        <v>787</v>
      </c>
      <c r="O29" s="19">
        <f t="shared" si="10"/>
        <v>786.2</v>
      </c>
      <c r="P29" s="19">
        <f t="shared" si="10"/>
        <v>787</v>
      </c>
      <c r="Q29" s="19">
        <f t="shared" si="10"/>
        <v>1426.12</v>
      </c>
      <c r="R29" s="19">
        <f t="shared" si="10"/>
        <v>787</v>
      </c>
      <c r="S29" s="19">
        <f t="shared" si="10"/>
        <v>493.11</v>
      </c>
      <c r="T29" s="19">
        <f t="shared" si="10"/>
        <v>787</v>
      </c>
      <c r="U29" s="19">
        <v>1320.33</v>
      </c>
      <c r="V29" s="19">
        <f t="shared" si="10"/>
        <v>787</v>
      </c>
      <c r="W29" s="19">
        <f t="shared" si="10"/>
        <v>0</v>
      </c>
      <c r="X29" s="19">
        <f t="shared" si="10"/>
        <v>787</v>
      </c>
      <c r="Y29" s="19">
        <f t="shared" si="10"/>
        <v>0</v>
      </c>
      <c r="Z29" s="19">
        <f t="shared" si="10"/>
        <v>787</v>
      </c>
      <c r="AA29" s="19">
        <f t="shared" si="10"/>
        <v>0</v>
      </c>
      <c r="AB29" s="19">
        <f t="shared" si="10"/>
        <v>787</v>
      </c>
      <c r="AC29" s="19">
        <f t="shared" si="10"/>
        <v>0</v>
      </c>
      <c r="AD29" s="19">
        <f t="shared" si="10"/>
        <v>1573</v>
      </c>
      <c r="AE29" s="19">
        <f t="shared" si="10"/>
        <v>0</v>
      </c>
    </row>
    <row r="30" spans="1:31" s="1" customFormat="1" ht="175.5" customHeight="1">
      <c r="A30" s="54"/>
      <c r="B30" s="56"/>
      <c r="C30" s="58"/>
      <c r="D30" s="13" t="s">
        <v>23</v>
      </c>
      <c r="E30" s="16">
        <v>9443</v>
      </c>
      <c r="F30" s="15">
        <f>H30+J30+L30+N30+P30+R30+T30+V30+X30+Z30+AB30+AD30</f>
        <v>9443</v>
      </c>
      <c r="G30" s="8">
        <f>I30+K30+M30+O30+Q30+S30+U30+W30+Y30+AA30+AC30+AE30</f>
        <v>5003.92</v>
      </c>
      <c r="H30" s="8"/>
      <c r="I30" s="8"/>
      <c r="J30" s="8">
        <v>787</v>
      </c>
      <c r="K30" s="8">
        <v>505</v>
      </c>
      <c r="L30" s="8">
        <v>787</v>
      </c>
      <c r="M30" s="8">
        <v>473.16</v>
      </c>
      <c r="N30" s="8">
        <v>787</v>
      </c>
      <c r="O30" s="8">
        <v>786.2</v>
      </c>
      <c r="P30" s="8">
        <v>787</v>
      </c>
      <c r="Q30" s="8">
        <v>1426.12</v>
      </c>
      <c r="R30" s="8">
        <v>787</v>
      </c>
      <c r="S30" s="8">
        <v>493.11</v>
      </c>
      <c r="T30" s="8">
        <v>787</v>
      </c>
      <c r="U30" s="8">
        <v>1320.33</v>
      </c>
      <c r="V30" s="8">
        <v>787</v>
      </c>
      <c r="W30" s="8"/>
      <c r="X30" s="8">
        <v>787</v>
      </c>
      <c r="Y30" s="8"/>
      <c r="Z30" s="8">
        <v>787</v>
      </c>
      <c r="AA30" s="8"/>
      <c r="AB30" s="8">
        <v>787</v>
      </c>
      <c r="AC30" s="8"/>
      <c r="AD30" s="8">
        <v>1573</v>
      </c>
      <c r="AE30" s="8"/>
    </row>
    <row r="31" spans="1:31" s="1" customFormat="1" ht="24.75" customHeight="1">
      <c r="A31" s="59" t="s">
        <v>50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1"/>
    </row>
    <row r="32" spans="1:31" s="1" customFormat="1" ht="24.75" customHeight="1">
      <c r="A32" s="49" t="s">
        <v>51</v>
      </c>
      <c r="B32" s="43" t="s">
        <v>52</v>
      </c>
      <c r="C32" s="46" t="s">
        <v>32</v>
      </c>
      <c r="D32" s="11" t="s">
        <v>22</v>
      </c>
      <c r="E32" s="21">
        <f>E33</f>
        <v>50</v>
      </c>
      <c r="F32" s="21">
        <f t="shared" ref="F32:AE32" si="11">F33</f>
        <v>50</v>
      </c>
      <c r="G32" s="21">
        <f t="shared" si="11"/>
        <v>0</v>
      </c>
      <c r="H32" s="21">
        <f t="shared" si="11"/>
        <v>0</v>
      </c>
      <c r="I32" s="21">
        <f t="shared" si="11"/>
        <v>0</v>
      </c>
      <c r="J32" s="21">
        <f t="shared" si="11"/>
        <v>0</v>
      </c>
      <c r="K32" s="21">
        <f t="shared" si="11"/>
        <v>0</v>
      </c>
      <c r="L32" s="21">
        <f t="shared" si="11"/>
        <v>0</v>
      </c>
      <c r="M32" s="21">
        <f t="shared" si="11"/>
        <v>0</v>
      </c>
      <c r="N32" s="21">
        <f t="shared" si="11"/>
        <v>50</v>
      </c>
      <c r="O32" s="21">
        <f t="shared" si="11"/>
        <v>0</v>
      </c>
      <c r="P32" s="21">
        <f t="shared" si="11"/>
        <v>0</v>
      </c>
      <c r="Q32" s="21">
        <f t="shared" si="11"/>
        <v>0</v>
      </c>
      <c r="R32" s="21">
        <f t="shared" si="11"/>
        <v>0</v>
      </c>
      <c r="S32" s="21">
        <f t="shared" si="11"/>
        <v>0</v>
      </c>
      <c r="T32" s="21">
        <f t="shared" si="11"/>
        <v>0</v>
      </c>
      <c r="U32" s="21">
        <f t="shared" si="11"/>
        <v>0</v>
      </c>
      <c r="V32" s="21">
        <f t="shared" si="11"/>
        <v>0</v>
      </c>
      <c r="W32" s="21">
        <f t="shared" si="11"/>
        <v>0</v>
      </c>
      <c r="X32" s="21">
        <f t="shared" si="11"/>
        <v>0</v>
      </c>
      <c r="Y32" s="21">
        <f t="shared" si="11"/>
        <v>0</v>
      </c>
      <c r="Z32" s="21">
        <f t="shared" si="11"/>
        <v>0</v>
      </c>
      <c r="AA32" s="21">
        <f t="shared" si="11"/>
        <v>0</v>
      </c>
      <c r="AB32" s="21">
        <f t="shared" si="11"/>
        <v>0</v>
      </c>
      <c r="AC32" s="21">
        <f t="shared" si="11"/>
        <v>0</v>
      </c>
      <c r="AD32" s="21">
        <f t="shared" si="11"/>
        <v>0</v>
      </c>
      <c r="AE32" s="21">
        <f t="shared" si="11"/>
        <v>0</v>
      </c>
    </row>
    <row r="33" spans="1:31" s="1" customFormat="1" ht="32.25" customHeight="1">
      <c r="A33" s="50"/>
      <c r="B33" s="44"/>
      <c r="C33" s="47"/>
      <c r="D33" s="62" t="s">
        <v>23</v>
      </c>
      <c r="E33" s="52">
        <v>50</v>
      </c>
      <c r="F33" s="27">
        <f>H33+J33+L33+N33+P33+R33+T33+V33+X33+Z33+AB33+AD33</f>
        <v>50</v>
      </c>
      <c r="G33" s="52">
        <f>I33+K33+M33+O33+Q33+S33+U33+W33+Y33+AA33+AC33+AE33</f>
        <v>0</v>
      </c>
      <c r="H33" s="29"/>
      <c r="I33" s="29"/>
      <c r="J33" s="29"/>
      <c r="K33" s="29"/>
      <c r="L33" s="29"/>
      <c r="M33" s="29"/>
      <c r="N33" s="29">
        <v>50</v>
      </c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ht="32.25" customHeight="1">
      <c r="A34" s="51"/>
      <c r="B34" s="45"/>
      <c r="C34" s="48"/>
      <c r="D34" s="63"/>
      <c r="E34" s="30"/>
      <c r="F34" s="28">
        <f>H34+J34+L34+N34+P34+R34+T34+V34+X34+Z34+AB34+AD34</f>
        <v>0</v>
      </c>
      <c r="G34" s="53">
        <f>I34+K34+M34+O34+Q34+S34+U34+W34+Y34+AA34+AC34+AE34</f>
        <v>0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ht="25.9" customHeight="1">
      <c r="A35" s="37" t="s">
        <v>28</v>
      </c>
      <c r="B35" s="38"/>
      <c r="C35" s="39"/>
      <c r="D35" s="11" t="s">
        <v>22</v>
      </c>
      <c r="E35" s="22">
        <f>E11+E13+E15+E18+E23+E32</f>
        <v>19651</v>
      </c>
      <c r="F35" s="19">
        <f t="shared" ref="F35:AE35" si="12">F11+F13+F15+F18+F23+F32</f>
        <v>25292.73</v>
      </c>
      <c r="G35" s="7">
        <f t="shared" si="12"/>
        <v>10774.400000000001</v>
      </c>
      <c r="H35" s="7">
        <f t="shared" si="12"/>
        <v>0</v>
      </c>
      <c r="I35" s="7">
        <f t="shared" si="12"/>
        <v>0</v>
      </c>
      <c r="J35" s="7">
        <f t="shared" si="12"/>
        <v>1555</v>
      </c>
      <c r="K35" s="7">
        <f t="shared" si="12"/>
        <v>730.1</v>
      </c>
      <c r="L35" s="7">
        <f t="shared" si="12"/>
        <v>2856.73</v>
      </c>
      <c r="M35" s="7">
        <f t="shared" si="12"/>
        <v>1369.6000000000001</v>
      </c>
      <c r="N35" s="7">
        <f t="shared" si="12"/>
        <v>7530</v>
      </c>
      <c r="O35" s="7">
        <f t="shared" si="12"/>
        <v>1637.89</v>
      </c>
      <c r="P35" s="7">
        <f t="shared" si="12"/>
        <v>1555</v>
      </c>
      <c r="Q35" s="7">
        <f t="shared" si="12"/>
        <v>4308.91</v>
      </c>
      <c r="R35" s="7">
        <f t="shared" si="12"/>
        <v>1555</v>
      </c>
      <c r="S35" s="7">
        <f t="shared" si="12"/>
        <v>702.6</v>
      </c>
      <c r="T35" s="7">
        <f t="shared" si="12"/>
        <v>1555</v>
      </c>
      <c r="U35" s="7">
        <v>2025.3</v>
      </c>
      <c r="V35" s="7">
        <f t="shared" si="12"/>
        <v>1555</v>
      </c>
      <c r="W35" s="7">
        <f t="shared" si="12"/>
        <v>0</v>
      </c>
      <c r="X35" s="7">
        <f t="shared" si="12"/>
        <v>1555</v>
      </c>
      <c r="Y35" s="7">
        <f t="shared" si="12"/>
        <v>0</v>
      </c>
      <c r="Z35" s="7">
        <f t="shared" si="12"/>
        <v>1555</v>
      </c>
      <c r="AA35" s="7">
        <f t="shared" si="12"/>
        <v>0</v>
      </c>
      <c r="AB35" s="7">
        <f t="shared" si="12"/>
        <v>1555</v>
      </c>
      <c r="AC35" s="7">
        <f t="shared" si="12"/>
        <v>0</v>
      </c>
      <c r="AD35" s="7">
        <f t="shared" si="12"/>
        <v>2466</v>
      </c>
      <c r="AE35" s="7">
        <f t="shared" si="12"/>
        <v>0</v>
      </c>
    </row>
    <row r="36" spans="1:31" ht="25.9" customHeight="1">
      <c r="A36" s="40"/>
      <c r="B36" s="41"/>
      <c r="C36" s="42"/>
      <c r="D36" s="13" t="s">
        <v>23</v>
      </c>
      <c r="E36" s="8">
        <f>E12+E14+E16+E19+E24+E33</f>
        <v>19651</v>
      </c>
      <c r="F36" s="8">
        <f t="shared" ref="F36:AE36" si="13">F12+F14+F16+F19+F24+F33</f>
        <v>25292.73</v>
      </c>
      <c r="G36" s="8">
        <f>G12+G14+G16+G19+G21+G24+G33</f>
        <v>10774.400000000001</v>
      </c>
      <c r="H36" s="8">
        <f t="shared" si="13"/>
        <v>0</v>
      </c>
      <c r="I36" s="8">
        <f t="shared" si="13"/>
        <v>0</v>
      </c>
      <c r="J36" s="8">
        <f t="shared" si="13"/>
        <v>1555</v>
      </c>
      <c r="K36" s="8">
        <f t="shared" si="13"/>
        <v>730.1</v>
      </c>
      <c r="L36" s="8">
        <f t="shared" si="13"/>
        <v>2856.73</v>
      </c>
      <c r="M36" s="8">
        <f t="shared" si="13"/>
        <v>1369.6000000000001</v>
      </c>
      <c r="N36" s="8">
        <f t="shared" si="13"/>
        <v>7530</v>
      </c>
      <c r="O36" s="8">
        <f t="shared" si="13"/>
        <v>1637.89</v>
      </c>
      <c r="P36" s="8">
        <f t="shared" si="13"/>
        <v>1555</v>
      </c>
      <c r="Q36" s="8">
        <f t="shared" si="13"/>
        <v>4308.91</v>
      </c>
      <c r="R36" s="8">
        <f t="shared" si="13"/>
        <v>1555</v>
      </c>
      <c r="S36" s="8">
        <f t="shared" si="13"/>
        <v>702.6</v>
      </c>
      <c r="T36" s="8">
        <f t="shared" si="13"/>
        <v>1555</v>
      </c>
      <c r="U36" s="8">
        <v>2025.3</v>
      </c>
      <c r="V36" s="8">
        <f t="shared" si="13"/>
        <v>1555</v>
      </c>
      <c r="W36" s="8">
        <f t="shared" si="13"/>
        <v>0</v>
      </c>
      <c r="X36" s="8">
        <f t="shared" si="13"/>
        <v>1555</v>
      </c>
      <c r="Y36" s="8">
        <f t="shared" si="13"/>
        <v>0</v>
      </c>
      <c r="Z36" s="8">
        <f t="shared" si="13"/>
        <v>1555</v>
      </c>
      <c r="AA36" s="8">
        <f t="shared" si="13"/>
        <v>0</v>
      </c>
      <c r="AB36" s="8">
        <f t="shared" si="13"/>
        <v>1555</v>
      </c>
      <c r="AC36" s="8">
        <f t="shared" si="13"/>
        <v>0</v>
      </c>
      <c r="AD36" s="8">
        <f t="shared" si="13"/>
        <v>2466</v>
      </c>
      <c r="AE36" s="8">
        <f t="shared" si="13"/>
        <v>0</v>
      </c>
    </row>
    <row r="37" spans="1:31" ht="24.6" customHeight="1">
      <c r="A37" s="31" t="s">
        <v>30</v>
      </c>
      <c r="B37" s="32"/>
      <c r="C37" s="33"/>
      <c r="D37" s="11" t="s">
        <v>22</v>
      </c>
      <c r="E37" s="7">
        <f>E38</f>
        <v>19651</v>
      </c>
      <c r="F37" s="6">
        <f t="shared" ref="F37:AE37" si="14">F38</f>
        <v>25292.73</v>
      </c>
      <c r="G37" s="7">
        <f t="shared" si="14"/>
        <v>10774.400000000001</v>
      </c>
      <c r="H37" s="7">
        <f t="shared" si="14"/>
        <v>0</v>
      </c>
      <c r="I37" s="7">
        <f t="shared" si="14"/>
        <v>0</v>
      </c>
      <c r="J37" s="7">
        <f t="shared" si="14"/>
        <v>1555</v>
      </c>
      <c r="K37" s="7">
        <f t="shared" si="14"/>
        <v>730.1</v>
      </c>
      <c r="L37" s="7">
        <f t="shared" si="14"/>
        <v>2856.73</v>
      </c>
      <c r="M37" s="7">
        <f t="shared" si="14"/>
        <v>1369.6000000000001</v>
      </c>
      <c r="N37" s="7">
        <f t="shared" si="14"/>
        <v>7530</v>
      </c>
      <c r="O37" s="7">
        <f t="shared" si="14"/>
        <v>1637.89</v>
      </c>
      <c r="P37" s="7">
        <f t="shared" si="14"/>
        <v>1555</v>
      </c>
      <c r="Q37" s="7">
        <f t="shared" si="14"/>
        <v>4308.91</v>
      </c>
      <c r="R37" s="7">
        <f t="shared" si="14"/>
        <v>1555</v>
      </c>
      <c r="S37" s="7">
        <f t="shared" si="14"/>
        <v>702.6</v>
      </c>
      <c r="T37" s="7">
        <f t="shared" si="14"/>
        <v>1555</v>
      </c>
      <c r="U37" s="7">
        <f t="shared" si="14"/>
        <v>2025.3</v>
      </c>
      <c r="V37" s="7">
        <f t="shared" si="14"/>
        <v>1555</v>
      </c>
      <c r="W37" s="7">
        <f t="shared" si="14"/>
        <v>0</v>
      </c>
      <c r="X37" s="7">
        <f t="shared" si="14"/>
        <v>1555</v>
      </c>
      <c r="Y37" s="7">
        <f t="shared" si="14"/>
        <v>0</v>
      </c>
      <c r="Z37" s="7">
        <f t="shared" si="14"/>
        <v>1555</v>
      </c>
      <c r="AA37" s="7">
        <f t="shared" si="14"/>
        <v>0</v>
      </c>
      <c r="AB37" s="7">
        <f t="shared" si="14"/>
        <v>1555</v>
      </c>
      <c r="AC37" s="7">
        <f t="shared" si="14"/>
        <v>0</v>
      </c>
      <c r="AD37" s="7">
        <f t="shared" si="14"/>
        <v>2466</v>
      </c>
      <c r="AE37" s="7">
        <f t="shared" si="14"/>
        <v>0</v>
      </c>
    </row>
    <row r="38" spans="1:31" ht="24.6" customHeight="1">
      <c r="A38" s="34"/>
      <c r="B38" s="35"/>
      <c r="C38" s="36"/>
      <c r="D38" s="13" t="s">
        <v>23</v>
      </c>
      <c r="E38" s="15">
        <f>E36</f>
        <v>19651</v>
      </c>
      <c r="F38" s="15">
        <f>F36</f>
        <v>25292.73</v>
      </c>
      <c r="G38" s="8">
        <f t="shared" ref="G38:AD38" si="15">G36</f>
        <v>10774.400000000001</v>
      </c>
      <c r="H38" s="8">
        <f t="shared" si="15"/>
        <v>0</v>
      </c>
      <c r="I38" s="8">
        <f t="shared" si="15"/>
        <v>0</v>
      </c>
      <c r="J38" s="8">
        <f t="shared" si="15"/>
        <v>1555</v>
      </c>
      <c r="K38" s="8">
        <f t="shared" si="15"/>
        <v>730.1</v>
      </c>
      <c r="L38" s="8">
        <f t="shared" si="15"/>
        <v>2856.73</v>
      </c>
      <c r="M38" s="8">
        <f t="shared" si="15"/>
        <v>1369.6000000000001</v>
      </c>
      <c r="N38" s="8">
        <f t="shared" si="15"/>
        <v>7530</v>
      </c>
      <c r="O38" s="8">
        <f t="shared" si="15"/>
        <v>1637.89</v>
      </c>
      <c r="P38" s="8">
        <f t="shared" si="15"/>
        <v>1555</v>
      </c>
      <c r="Q38" s="8">
        <f t="shared" si="15"/>
        <v>4308.91</v>
      </c>
      <c r="R38" s="8">
        <f t="shared" si="15"/>
        <v>1555</v>
      </c>
      <c r="S38" s="8">
        <f t="shared" si="15"/>
        <v>702.6</v>
      </c>
      <c r="T38" s="8">
        <f t="shared" si="15"/>
        <v>1555</v>
      </c>
      <c r="U38" s="8">
        <f t="shared" si="15"/>
        <v>2025.3</v>
      </c>
      <c r="V38" s="8">
        <f t="shared" si="15"/>
        <v>1555</v>
      </c>
      <c r="W38" s="8">
        <f t="shared" si="15"/>
        <v>0</v>
      </c>
      <c r="X38" s="8">
        <f t="shared" si="15"/>
        <v>1555</v>
      </c>
      <c r="Y38" s="8">
        <f t="shared" si="15"/>
        <v>0</v>
      </c>
      <c r="Z38" s="8">
        <f t="shared" si="15"/>
        <v>1555</v>
      </c>
      <c r="AA38" s="8">
        <f t="shared" si="15"/>
        <v>0</v>
      </c>
      <c r="AB38" s="8">
        <f t="shared" si="15"/>
        <v>1555</v>
      </c>
      <c r="AC38" s="8">
        <f t="shared" si="15"/>
        <v>0</v>
      </c>
      <c r="AD38" s="8">
        <f t="shared" si="15"/>
        <v>2466</v>
      </c>
      <c r="AE38" s="8">
        <f>AE36</f>
        <v>0</v>
      </c>
    </row>
    <row r="39" spans="1:31" ht="66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31" ht="18.75">
      <c r="A40" s="23"/>
      <c r="B40" s="24" t="s">
        <v>55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7"/>
      <c r="P40" s="9"/>
      <c r="Q40" s="10"/>
      <c r="R40" s="10"/>
    </row>
    <row r="41" spans="1:31" ht="18.75">
      <c r="A41" s="23"/>
      <c r="B41" s="24" t="s">
        <v>56</v>
      </c>
      <c r="C41" s="24"/>
      <c r="D41" s="24"/>
      <c r="E41" s="24"/>
      <c r="F41" s="25"/>
      <c r="G41" s="24"/>
      <c r="H41" s="24"/>
      <c r="I41" s="24"/>
      <c r="J41" s="24"/>
      <c r="K41" s="24"/>
      <c r="L41" s="24" t="s">
        <v>57</v>
      </c>
      <c r="M41" s="24"/>
      <c r="N41" s="24"/>
      <c r="O41" s="17"/>
      <c r="P41" s="1"/>
      <c r="R41" s="9"/>
      <c r="S41" s="10"/>
      <c r="T41" s="10"/>
    </row>
    <row r="42" spans="1:31" ht="19.5" customHeight="1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17"/>
      <c r="P42" s="1"/>
    </row>
    <row r="43" spans="1:31" ht="15.75">
      <c r="A43" s="23"/>
      <c r="B43" s="17"/>
      <c r="C43" s="17"/>
      <c r="D43" s="17"/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>
      <c r="A44" s="23"/>
      <c r="B44" s="23"/>
      <c r="C44" s="23"/>
      <c r="D44" s="23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</sheetData>
  <mergeCells count="83">
    <mergeCell ref="B11:B12"/>
    <mergeCell ref="E4:E7"/>
    <mergeCell ref="A11:A12"/>
    <mergeCell ref="A13:A14"/>
    <mergeCell ref="C13:C14"/>
    <mergeCell ref="B13:B14"/>
    <mergeCell ref="C11:C12"/>
    <mergeCell ref="A10:AE10"/>
    <mergeCell ref="L6:M6"/>
    <mergeCell ref="V6:W6"/>
    <mergeCell ref="A4:A7"/>
    <mergeCell ref="B4:B7"/>
    <mergeCell ref="F4:AE4"/>
    <mergeCell ref="F5:G6"/>
    <mergeCell ref="Z6:AA6"/>
    <mergeCell ref="H6:I6"/>
    <mergeCell ref="X6:Y6"/>
    <mergeCell ref="R6:S6"/>
    <mergeCell ref="A8:AE9"/>
    <mergeCell ref="AB6:AC6"/>
    <mergeCell ref="T6:U6"/>
    <mergeCell ref="J6:K6"/>
    <mergeCell ref="D4:D7"/>
    <mergeCell ref="C4:C7"/>
    <mergeCell ref="H5:AE5"/>
    <mergeCell ref="AD6:AE6"/>
    <mergeCell ref="P6:Q6"/>
    <mergeCell ref="N6:O6"/>
    <mergeCell ref="C15:C16"/>
    <mergeCell ref="B15:B16"/>
    <mergeCell ref="AE33:AE34"/>
    <mergeCell ref="A17:AE17"/>
    <mergeCell ref="R33:R34"/>
    <mergeCell ref="N33:N34"/>
    <mergeCell ref="L33:L34"/>
    <mergeCell ref="AD33:AD34"/>
    <mergeCell ref="B25:B26"/>
    <mergeCell ref="B23:B24"/>
    <mergeCell ref="A23:A24"/>
    <mergeCell ref="A15:A16"/>
    <mergeCell ref="C23:C24"/>
    <mergeCell ref="B20:B21"/>
    <mergeCell ref="C20:C21"/>
    <mergeCell ref="C18:C19"/>
    <mergeCell ref="A18:A19"/>
    <mergeCell ref="A22:AE22"/>
    <mergeCell ref="B18:B19"/>
    <mergeCell ref="A20:A21"/>
    <mergeCell ref="B27:B28"/>
    <mergeCell ref="K33:K34"/>
    <mergeCell ref="J33:J34"/>
    <mergeCell ref="T33:T34"/>
    <mergeCell ref="Y33:Y34"/>
    <mergeCell ref="X33:X34"/>
    <mergeCell ref="V33:V34"/>
    <mergeCell ref="D33:D34"/>
    <mergeCell ref="E33:E34"/>
    <mergeCell ref="M33:M34"/>
    <mergeCell ref="W33:W34"/>
    <mergeCell ref="AB33:AB34"/>
    <mergeCell ref="U33:U34"/>
    <mergeCell ref="O33:O34"/>
    <mergeCell ref="Z33:Z34"/>
    <mergeCell ref="G33:G34"/>
    <mergeCell ref="A25:A26"/>
    <mergeCell ref="B29:B30"/>
    <mergeCell ref="A29:A30"/>
    <mergeCell ref="C25:C30"/>
    <mergeCell ref="A31:AE31"/>
    <mergeCell ref="A27:A28"/>
    <mergeCell ref="S33:S34"/>
    <mergeCell ref="AA33:AA34"/>
    <mergeCell ref="AC33:AC34"/>
    <mergeCell ref="F33:F34"/>
    <mergeCell ref="H33:H34"/>
    <mergeCell ref="P33:P34"/>
    <mergeCell ref="Q33:Q34"/>
    <mergeCell ref="I33:I34"/>
    <mergeCell ref="A37:C38"/>
    <mergeCell ref="A35:C36"/>
    <mergeCell ref="B32:B34"/>
    <mergeCell ref="C32:C34"/>
    <mergeCell ref="A32:A34"/>
  </mergeCells>
  <phoneticPr fontId="15" type="noConversion"/>
  <pageMargins left="0.51181102362204722" right="0.51181102362204722" top="0.59055118110236227" bottom="0.74803149606299213" header="0.51181102362204722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15" sqref="R15"/>
    </sheetView>
  </sheetViews>
  <sheetFormatPr defaultRowHeight="1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KashinaNN</dc:creator>
  <cp:lastModifiedBy>KashinaNN</cp:lastModifiedBy>
  <cp:lastPrinted>2019-07-02T05:46:53Z</cp:lastPrinted>
  <dcterms:created xsi:type="dcterms:W3CDTF">2016-02-11T03:28:02Z</dcterms:created>
  <dcterms:modified xsi:type="dcterms:W3CDTF">2019-08-13T10:13:35Z</dcterms:modified>
</cp:coreProperties>
</file>